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현재_통합_문서"/>
  <mc:AlternateContent xmlns:mc="http://schemas.openxmlformats.org/markup-compatibility/2006">
    <mc:Choice Requires="x15">
      <x15ac:absPath xmlns:x15ac="http://schemas.microsoft.com/office/spreadsheetml/2010/11/ac" url="C:\Users\samsung\Desktop\통계표\"/>
    </mc:Choice>
  </mc:AlternateContent>
  <bookViews>
    <workbookView xWindow="0" yWindow="0" windowWidth="28800" windowHeight="12960"/>
  </bookViews>
  <sheets>
    <sheet name="표 Ⅱ-17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8" i="1" l="1"/>
  <c r="I38" i="1"/>
  <c r="G38" i="1"/>
  <c r="K38" i="1" s="1"/>
  <c r="F38" i="1"/>
  <c r="J38" i="1" s="1"/>
  <c r="E38" i="1"/>
  <c r="L37" i="1"/>
  <c r="G37" i="1"/>
  <c r="K37" i="1" s="1"/>
  <c r="F37" i="1"/>
  <c r="J37" i="1" s="1"/>
  <c r="E37" i="1"/>
  <c r="L36" i="1"/>
  <c r="K36" i="1"/>
  <c r="G36" i="1"/>
  <c r="F36" i="1"/>
  <c r="J36" i="1" s="1"/>
  <c r="E36" i="1"/>
  <c r="L35" i="1"/>
  <c r="K35" i="1"/>
  <c r="J35" i="1"/>
  <c r="I35" i="1"/>
  <c r="G35" i="1"/>
  <c r="F35" i="1"/>
  <c r="E35" i="1"/>
  <c r="L34" i="1"/>
  <c r="I34" i="1"/>
  <c r="G34" i="1"/>
  <c r="K34" i="1" s="1"/>
  <c r="F34" i="1"/>
  <c r="J34" i="1" s="1"/>
  <c r="E34" i="1"/>
  <c r="L33" i="1"/>
  <c r="G33" i="1"/>
  <c r="K33" i="1" s="1"/>
  <c r="F33" i="1"/>
  <c r="J33" i="1" s="1"/>
  <c r="E33" i="1"/>
  <c r="L32" i="1"/>
  <c r="K32" i="1"/>
  <c r="G32" i="1"/>
  <c r="F32" i="1"/>
  <c r="J32" i="1" s="1"/>
  <c r="E32" i="1"/>
  <c r="L31" i="1"/>
  <c r="J31" i="1"/>
  <c r="I31" i="1"/>
  <c r="G31" i="1"/>
  <c r="K31" i="1" s="1"/>
  <c r="F31" i="1"/>
  <c r="E31" i="1"/>
  <c r="L30" i="1"/>
  <c r="I30" i="1"/>
  <c r="G30" i="1"/>
  <c r="K30" i="1" s="1"/>
  <c r="F30" i="1"/>
  <c r="J30" i="1" s="1"/>
  <c r="E30" i="1"/>
  <c r="L29" i="1"/>
  <c r="G29" i="1"/>
  <c r="K29" i="1" s="1"/>
  <c r="F29" i="1"/>
  <c r="J29" i="1" s="1"/>
  <c r="E29" i="1"/>
  <c r="L28" i="1"/>
  <c r="K28" i="1"/>
  <c r="G28" i="1"/>
  <c r="F28" i="1"/>
  <c r="J28" i="1" s="1"/>
  <c r="E28" i="1"/>
  <c r="L27" i="1"/>
  <c r="J27" i="1"/>
  <c r="I27" i="1"/>
  <c r="G27" i="1"/>
  <c r="K27" i="1" s="1"/>
  <c r="F27" i="1"/>
  <c r="E27" i="1"/>
  <c r="L26" i="1"/>
  <c r="I26" i="1"/>
  <c r="G26" i="1"/>
  <c r="K26" i="1" s="1"/>
  <c r="F26" i="1"/>
  <c r="J26" i="1" s="1"/>
  <c r="E26" i="1"/>
  <c r="L25" i="1"/>
  <c r="G25" i="1"/>
  <c r="K25" i="1" s="1"/>
  <c r="F25" i="1"/>
  <c r="J25" i="1" s="1"/>
  <c r="E25" i="1"/>
  <c r="L24" i="1"/>
  <c r="K24" i="1"/>
  <c r="G24" i="1"/>
  <c r="F24" i="1"/>
  <c r="J24" i="1" s="1"/>
  <c r="E24" i="1"/>
  <c r="L23" i="1"/>
  <c r="J23" i="1"/>
  <c r="I23" i="1"/>
  <c r="G23" i="1"/>
  <c r="K23" i="1" s="1"/>
  <c r="F23" i="1"/>
  <c r="E23" i="1"/>
  <c r="L22" i="1"/>
  <c r="I22" i="1"/>
  <c r="G22" i="1"/>
  <c r="K22" i="1" s="1"/>
  <c r="F22" i="1"/>
  <c r="J22" i="1" s="1"/>
  <c r="E22" i="1"/>
  <c r="L21" i="1"/>
  <c r="G21" i="1"/>
  <c r="K21" i="1" s="1"/>
  <c r="F21" i="1"/>
  <c r="J21" i="1" s="1"/>
  <c r="E21" i="1"/>
  <c r="L20" i="1"/>
  <c r="K20" i="1"/>
  <c r="G20" i="1"/>
  <c r="F20" i="1"/>
  <c r="J20" i="1" s="1"/>
  <c r="E20" i="1"/>
  <c r="L19" i="1"/>
  <c r="J19" i="1"/>
  <c r="I19" i="1"/>
  <c r="G19" i="1"/>
  <c r="K19" i="1" s="1"/>
  <c r="F19" i="1"/>
  <c r="E19" i="1"/>
  <c r="L18" i="1"/>
  <c r="I18" i="1"/>
  <c r="G18" i="1"/>
  <c r="K18" i="1" s="1"/>
  <c r="F18" i="1"/>
  <c r="J18" i="1" s="1"/>
  <c r="E18" i="1"/>
  <c r="L17" i="1"/>
  <c r="G17" i="1"/>
  <c r="K17" i="1" s="1"/>
  <c r="F17" i="1"/>
  <c r="J17" i="1" s="1"/>
  <c r="E17" i="1"/>
  <c r="L16" i="1"/>
  <c r="K16" i="1"/>
  <c r="G16" i="1"/>
  <c r="F16" i="1"/>
  <c r="J16" i="1" s="1"/>
  <c r="E16" i="1"/>
  <c r="L15" i="1"/>
  <c r="J15" i="1"/>
  <c r="I15" i="1"/>
  <c r="G15" i="1"/>
  <c r="K15" i="1" s="1"/>
  <c r="F15" i="1"/>
  <c r="E15" i="1"/>
  <c r="L14" i="1"/>
  <c r="I14" i="1"/>
  <c r="G14" i="1"/>
  <c r="K14" i="1" s="1"/>
  <c r="F14" i="1"/>
  <c r="J14" i="1" s="1"/>
  <c r="E14" i="1"/>
  <c r="L13" i="1"/>
  <c r="G13" i="1"/>
  <c r="K13" i="1" s="1"/>
  <c r="F13" i="1"/>
  <c r="J13" i="1" s="1"/>
  <c r="E13" i="1"/>
  <c r="L12" i="1"/>
  <c r="K12" i="1"/>
  <c r="G12" i="1"/>
  <c r="F12" i="1"/>
  <c r="J12" i="1" s="1"/>
  <c r="E12" i="1"/>
  <c r="L11" i="1"/>
  <c r="J11" i="1"/>
  <c r="G11" i="1"/>
  <c r="K11" i="1" s="1"/>
  <c r="F11" i="1"/>
  <c r="I11" i="1" s="1"/>
  <c r="E11" i="1"/>
  <c r="L10" i="1"/>
  <c r="I10" i="1"/>
  <c r="G10" i="1"/>
  <c r="K10" i="1" s="1"/>
  <c r="F10" i="1"/>
  <c r="J10" i="1" s="1"/>
  <c r="E10" i="1"/>
  <c r="L9" i="1"/>
  <c r="G9" i="1"/>
  <c r="K9" i="1" s="1"/>
  <c r="F9" i="1"/>
  <c r="J9" i="1" s="1"/>
  <c r="E9" i="1"/>
  <c r="I9" i="1" l="1"/>
  <c r="I13" i="1"/>
  <c r="I17" i="1"/>
  <c r="I21" i="1"/>
  <c r="I25" i="1"/>
  <c r="I29" i="1"/>
  <c r="I33" i="1"/>
  <c r="I37" i="1"/>
  <c r="I12" i="1"/>
  <c r="I16" i="1"/>
  <c r="I20" i="1"/>
  <c r="I24" i="1"/>
  <c r="I28" i="1"/>
  <c r="I32" i="1"/>
  <c r="I36" i="1"/>
</calcChain>
</file>

<file path=xl/sharedStrings.xml><?xml version="1.0" encoding="utf-8"?>
<sst xmlns="http://schemas.openxmlformats.org/spreadsheetml/2006/main" count="70" uniqueCount="39">
  <si>
    <r>
      <t>Table</t>
    </r>
    <r>
      <rPr>
        <sz val="10"/>
        <rFont val="바탕"/>
        <family val="1"/>
        <charset val="129"/>
      </rPr>
      <t>Ⅱ</t>
    </r>
    <r>
      <rPr>
        <sz val="10"/>
        <rFont val="Times New Roman"/>
        <family val="1"/>
      </rPr>
      <t>-17 Gross and Value-added Output: Electricity, Gas and Water</t>
    </r>
    <phoneticPr fontId="5" type="noConversion"/>
  </si>
  <si>
    <r>
      <t>산출액</t>
    </r>
    <r>
      <rPr>
        <sz val="10"/>
        <rFont val="Times New Roman"/>
        <family val="1"/>
      </rPr>
      <t>(</t>
    </r>
    <r>
      <rPr>
        <sz val="10"/>
        <rFont val="바탕"/>
        <family val="1"/>
        <charset val="129"/>
      </rPr>
      <t>당해년가격</t>
    </r>
    <r>
      <rPr>
        <sz val="10"/>
        <rFont val="Times New Roman"/>
        <family val="1"/>
      </rPr>
      <t>)</t>
    </r>
    <phoneticPr fontId="5" type="noConversion"/>
  </si>
  <si>
    <r>
      <t>부가가치</t>
    </r>
    <r>
      <rPr>
        <sz val="10"/>
        <rFont val="Times New Roman"/>
        <family val="1"/>
      </rPr>
      <t xml:space="preserve"> </t>
    </r>
    <r>
      <rPr>
        <sz val="10"/>
        <rFont val="바탕"/>
        <family val="1"/>
        <charset val="129"/>
      </rPr>
      <t>생산액</t>
    </r>
    <r>
      <rPr>
        <sz val="10"/>
        <rFont val="Times New Roman"/>
        <family val="1"/>
      </rPr>
      <t>(</t>
    </r>
    <r>
      <rPr>
        <sz val="10"/>
        <rFont val="바탕"/>
        <family val="1"/>
        <charset val="129"/>
      </rPr>
      <t>당해년가격</t>
    </r>
    <r>
      <rPr>
        <sz val="10"/>
        <rFont val="Times New Roman"/>
        <family val="1"/>
      </rPr>
      <t>)</t>
    </r>
    <phoneticPr fontId="5" type="noConversion"/>
  </si>
  <si>
    <r>
      <t>부가가치</t>
    </r>
    <r>
      <rPr>
        <sz val="10"/>
        <rFont val="Times New Roman"/>
        <family val="1"/>
      </rPr>
      <t xml:space="preserve"> </t>
    </r>
    <r>
      <rPr>
        <sz val="10"/>
        <rFont val="바탕"/>
        <family val="1"/>
        <charset val="129"/>
      </rPr>
      <t>생산액</t>
    </r>
    <r>
      <rPr>
        <sz val="10"/>
        <rFont val="Times New Roman"/>
        <family val="1"/>
      </rPr>
      <t>(1935</t>
    </r>
    <r>
      <rPr>
        <sz val="10"/>
        <rFont val="바탕"/>
        <family val="1"/>
        <charset val="129"/>
      </rPr>
      <t>년가격</t>
    </r>
    <r>
      <rPr>
        <sz val="10"/>
        <rFont val="Times New Roman"/>
        <family val="1"/>
      </rPr>
      <t>)</t>
    </r>
    <phoneticPr fontId="5" type="noConversion"/>
  </si>
  <si>
    <t>평균요금</t>
    <phoneticPr fontId="5" type="noConversion"/>
  </si>
  <si>
    <t>Gross output (At Current Prices)</t>
    <phoneticPr fontId="5" type="noConversion"/>
  </si>
  <si>
    <t>Value-added output (At Current Prices)</t>
    <phoneticPr fontId="5" type="noConversion"/>
  </si>
  <si>
    <t>Value-added output (At 1935 Prices)</t>
    <phoneticPr fontId="5" type="noConversion"/>
  </si>
  <si>
    <t>Prices</t>
    <phoneticPr fontId="5" type="noConversion"/>
  </si>
  <si>
    <t>水道</t>
    <phoneticPr fontId="5" type="noConversion"/>
  </si>
  <si>
    <t>가스</t>
    <phoneticPr fontId="5" type="noConversion"/>
  </si>
  <si>
    <t>電氣</t>
    <phoneticPr fontId="5" type="noConversion"/>
  </si>
  <si>
    <t>계</t>
    <phoneticPr fontId="5" type="noConversion"/>
  </si>
  <si>
    <t>가스</t>
    <phoneticPr fontId="5" type="noConversion"/>
  </si>
  <si>
    <t>電氣</t>
    <phoneticPr fontId="5" type="noConversion"/>
  </si>
  <si>
    <t>가스</t>
    <phoneticPr fontId="5" type="noConversion"/>
  </si>
  <si>
    <t>電氣</t>
    <phoneticPr fontId="5" type="noConversion"/>
  </si>
  <si>
    <t>계</t>
    <phoneticPr fontId="7" type="noConversion"/>
  </si>
  <si>
    <r>
      <t>水道</t>
    </r>
    <r>
      <rPr>
        <sz val="10"/>
        <rFont val="Times New Roman"/>
        <family val="1"/>
      </rPr>
      <t>(100m3)</t>
    </r>
    <phoneticPr fontId="5" type="noConversion"/>
  </si>
  <si>
    <r>
      <t>가스</t>
    </r>
    <r>
      <rPr>
        <sz val="10"/>
        <rFont val="Times New Roman"/>
        <family val="1"/>
      </rPr>
      <t>(100m3)</t>
    </r>
    <phoneticPr fontId="5" type="noConversion"/>
  </si>
  <si>
    <r>
      <t>電氣</t>
    </r>
    <r>
      <rPr>
        <sz val="10"/>
        <rFont val="Times New Roman"/>
        <family val="1"/>
      </rPr>
      <t>(100kwh)</t>
    </r>
    <phoneticPr fontId="5" type="noConversion"/>
  </si>
  <si>
    <t>Water</t>
    <phoneticPr fontId="5" type="noConversion"/>
  </si>
  <si>
    <t>Gas</t>
    <phoneticPr fontId="5" type="noConversion"/>
  </si>
  <si>
    <t>Electricity</t>
    <phoneticPr fontId="5" type="noConversion"/>
  </si>
  <si>
    <t>Total</t>
    <phoneticPr fontId="5" type="noConversion"/>
  </si>
  <si>
    <t>Water</t>
    <phoneticPr fontId="5" type="noConversion"/>
  </si>
  <si>
    <t>Gas</t>
    <phoneticPr fontId="5" type="noConversion"/>
  </si>
  <si>
    <t>Electricity</t>
    <phoneticPr fontId="5" type="noConversion"/>
  </si>
  <si>
    <t>Total</t>
    <phoneticPr fontId="5" type="noConversion"/>
  </si>
  <si>
    <t>Water per 100m3</t>
    <phoneticPr fontId="5" type="noConversion"/>
  </si>
  <si>
    <t>Gas per 100m3</t>
    <phoneticPr fontId="5" type="noConversion"/>
  </si>
  <si>
    <t>Electricity per 100kw</t>
    <phoneticPr fontId="5" type="noConversion"/>
  </si>
  <si>
    <t>천 원</t>
  </si>
  <si>
    <t>원</t>
    <phoneticPr fontId="5" type="noConversion"/>
  </si>
  <si>
    <t>원</t>
    <phoneticPr fontId="5" type="noConversion"/>
  </si>
  <si>
    <t>원</t>
    <phoneticPr fontId="5" type="noConversion"/>
  </si>
  <si>
    <t xml:space="preserve"> thousand yen</t>
  </si>
  <si>
    <t>yen</t>
  </si>
  <si>
    <r>
      <t>표</t>
    </r>
    <r>
      <rPr>
        <sz val="10"/>
        <rFont val="Times New Roman"/>
        <family val="1"/>
      </rPr>
      <t xml:space="preserve"> </t>
    </r>
    <r>
      <rPr>
        <sz val="10"/>
        <rFont val="바탕"/>
        <family val="1"/>
        <charset val="129"/>
      </rPr>
      <t>Ⅱ</t>
    </r>
    <r>
      <rPr>
        <sz val="10"/>
        <rFont val="Times New Roman"/>
        <family val="1"/>
      </rPr>
      <t xml:space="preserve">-17 </t>
    </r>
    <r>
      <rPr>
        <sz val="10"/>
        <rFont val="바탕"/>
        <family val="1"/>
        <charset val="129"/>
      </rPr>
      <t>전기</t>
    </r>
    <r>
      <rPr>
        <sz val="10"/>
        <rFont val="Times New Roman"/>
        <family val="1"/>
      </rPr>
      <t>·</t>
    </r>
    <r>
      <rPr>
        <sz val="10"/>
        <rFont val="바탕"/>
        <family val="1"/>
        <charset val="129"/>
      </rPr>
      <t>가스</t>
    </r>
    <r>
      <rPr>
        <sz val="10"/>
        <rFont val="Times New Roman"/>
        <family val="1"/>
      </rPr>
      <t>·</t>
    </r>
    <r>
      <rPr>
        <sz val="10"/>
        <rFont val="바탕"/>
        <family val="1"/>
        <charset val="129"/>
      </rPr>
      <t>수도</t>
    </r>
    <r>
      <rPr>
        <sz val="10"/>
        <rFont val="Times New Roman"/>
        <family val="1"/>
      </rPr>
      <t xml:space="preserve"> </t>
    </r>
    <r>
      <rPr>
        <sz val="10"/>
        <rFont val="바탕"/>
        <family val="1"/>
        <charset val="129"/>
      </rPr>
      <t>산출액</t>
    </r>
    <r>
      <rPr>
        <sz val="10"/>
        <rFont val="Times New Roman"/>
        <family val="1"/>
      </rPr>
      <t xml:space="preserve"> </t>
    </r>
    <r>
      <rPr>
        <sz val="10"/>
        <rFont val="바탕"/>
        <family val="1"/>
        <charset val="129"/>
      </rPr>
      <t>및</t>
    </r>
    <r>
      <rPr>
        <sz val="10"/>
        <rFont val="Times New Roman"/>
        <family val="1"/>
      </rPr>
      <t xml:space="preserve"> </t>
    </r>
    <r>
      <rPr>
        <sz val="10"/>
        <rFont val="바탕"/>
        <family val="1"/>
        <charset val="129"/>
      </rPr>
      <t>부가가치</t>
    </r>
    <r>
      <rPr>
        <sz val="10"/>
        <rFont val="Times New Roman"/>
        <family val="1"/>
      </rPr>
      <t xml:space="preserve"> </t>
    </r>
    <r>
      <rPr>
        <sz val="10"/>
        <rFont val="바탕"/>
        <family val="1"/>
        <charset val="129"/>
      </rPr>
      <t>생산액</t>
    </r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</si>
</sst>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_(* #,##0_);_(* \(#,##0\);_(* &quot;-&quot;_);_(@_)"/>
    <numFmt numFmtId="177" formatCode="0.00_ "/>
  </numFmts>
  <fonts count="9" x14ac:knownFonts="1">
    <font>
      <sz val="11"/>
      <name val="돋움"/>
      <family val="3"/>
      <charset val="129"/>
    </font>
    <font>
      <sz val="11"/>
      <name val="돋움"/>
      <family val="3"/>
      <charset val="129"/>
    </font>
    <font>
      <sz val="10"/>
      <name val="바탕"/>
      <family val="1"/>
      <charset val="129"/>
    </font>
    <font>
      <sz val="10"/>
      <name val="Times New Roman"/>
      <family val="1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1"/>
      <name val="Times New Roman"/>
      <family val="1"/>
    </font>
    <font>
      <sz val="8"/>
      <name val="바탕체"/>
      <family val="1"/>
      <charset val="129"/>
    </font>
    <font>
      <sz val="9"/>
      <name val="Times New Roman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176" fontId="1" fillId="0" borderId="0" applyFont="0" applyFill="0" applyBorder="0" applyAlignment="0" applyProtection="0">
      <alignment vertical="center"/>
    </xf>
  </cellStyleXfs>
  <cellXfs count="46">
    <xf numFmtId="0" fontId="0" fillId="0" borderId="0" xfId="0">
      <alignment vertical="center"/>
    </xf>
    <xf numFmtId="0" fontId="2" fillId="0" borderId="0" xfId="1" applyNumberFormat="1" applyFont="1" applyFill="1" applyAlignment="1">
      <alignment vertical="center"/>
    </xf>
    <xf numFmtId="0" fontId="2" fillId="0" borderId="0" xfId="0" applyFont="1" applyFill="1">
      <alignment vertical="center"/>
    </xf>
    <xf numFmtId="0" fontId="3" fillId="0" borderId="0" xfId="0" applyFont="1" applyFill="1">
      <alignment vertical="center"/>
    </xf>
    <xf numFmtId="0" fontId="3" fillId="0" borderId="0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7" xfId="0" applyFont="1" applyFill="1" applyBorder="1">
      <alignment vertical="center"/>
    </xf>
    <xf numFmtId="176" fontId="3" fillId="0" borderId="4" xfId="1" applyFont="1" applyFill="1" applyBorder="1" applyAlignment="1"/>
    <xf numFmtId="176" fontId="3" fillId="0" borderId="2" xfId="1" applyFont="1" applyFill="1" applyBorder="1">
      <alignment vertical="center"/>
    </xf>
    <xf numFmtId="176" fontId="3" fillId="0" borderId="2" xfId="0" applyNumberFormat="1" applyFont="1" applyFill="1" applyBorder="1">
      <alignment vertical="center"/>
    </xf>
    <xf numFmtId="177" fontId="3" fillId="0" borderId="2" xfId="0" applyNumberFormat="1" applyFont="1" applyFill="1" applyBorder="1">
      <alignment vertical="center"/>
    </xf>
    <xf numFmtId="177" fontId="3" fillId="0" borderId="3" xfId="0" applyNumberFormat="1" applyFont="1" applyFill="1" applyBorder="1">
      <alignment vertical="center"/>
    </xf>
    <xf numFmtId="176" fontId="3" fillId="0" borderId="7" xfId="1" applyFont="1" applyFill="1" applyBorder="1" applyAlignment="1"/>
    <xf numFmtId="176" fontId="3" fillId="0" borderId="0" xfId="1" applyFont="1" applyFill="1" applyBorder="1">
      <alignment vertical="center"/>
    </xf>
    <xf numFmtId="176" fontId="3" fillId="0" borderId="0" xfId="0" applyNumberFormat="1" applyFont="1" applyFill="1" applyBorder="1">
      <alignment vertical="center"/>
    </xf>
    <xf numFmtId="177" fontId="3" fillId="0" borderId="0" xfId="0" applyNumberFormat="1" applyFont="1" applyFill="1" applyBorder="1">
      <alignment vertical="center"/>
    </xf>
    <xf numFmtId="177" fontId="3" fillId="0" borderId="6" xfId="0" applyNumberFormat="1" applyFont="1" applyFill="1" applyBorder="1">
      <alignment vertical="center"/>
    </xf>
    <xf numFmtId="0" fontId="3" fillId="0" borderId="9" xfId="0" applyFont="1" applyFill="1" applyBorder="1">
      <alignment vertical="center"/>
    </xf>
    <xf numFmtId="176" fontId="3" fillId="0" borderId="9" xfId="1" applyFont="1" applyFill="1" applyBorder="1" applyAlignment="1"/>
    <xf numFmtId="176" fontId="3" fillId="0" borderId="10" xfId="1" applyFont="1" applyFill="1" applyBorder="1">
      <alignment vertical="center"/>
    </xf>
    <xf numFmtId="176" fontId="3" fillId="0" borderId="10" xfId="0" applyNumberFormat="1" applyFont="1" applyFill="1" applyBorder="1">
      <alignment vertical="center"/>
    </xf>
    <xf numFmtId="177" fontId="3" fillId="0" borderId="10" xfId="0" applyNumberFormat="1" applyFont="1" applyFill="1" applyBorder="1">
      <alignment vertical="center"/>
    </xf>
    <xf numFmtId="177" fontId="3" fillId="0" borderId="11" xfId="0" applyNumberFormat="1" applyFont="1" applyFill="1" applyBorder="1">
      <alignment vertical="center"/>
    </xf>
    <xf numFmtId="176" fontId="3" fillId="0" borderId="0" xfId="1" applyFont="1" applyFill="1">
      <alignment vertical="center"/>
    </xf>
    <xf numFmtId="176" fontId="8" fillId="0" borderId="0" xfId="1" applyFont="1" applyFill="1">
      <alignment vertical="center"/>
    </xf>
    <xf numFmtId="0" fontId="2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P69"/>
  <sheetViews>
    <sheetView tabSelected="1" zoomScaleNormal="100" workbookViewId="0"/>
  </sheetViews>
  <sheetFormatPr defaultColWidth="8.8984375" defaultRowHeight="13.2" x14ac:dyDescent="0.25"/>
  <cols>
    <col min="1" max="1" width="6.59765625" style="3" customWidth="1"/>
    <col min="2" max="5" width="8.19921875" style="3" customWidth="1"/>
    <col min="6" max="9" width="7.59765625" style="3" customWidth="1"/>
    <col min="10" max="10" width="8.19921875" style="3" customWidth="1"/>
    <col min="11" max="11" width="7" style="3" customWidth="1"/>
    <col min="12" max="12" width="8.19921875" style="3" customWidth="1"/>
    <col min="13" max="13" width="8.69921875" style="3" customWidth="1"/>
    <col min="14" max="14" width="8.19921875" style="3" customWidth="1"/>
    <col min="15" max="15" width="8" style="3" customWidth="1"/>
    <col min="16" max="16" width="8.19921875" style="3" customWidth="1"/>
    <col min="17" max="16384" width="8.8984375" style="3"/>
  </cols>
  <sheetData>
    <row r="1" spans="1:16" x14ac:dyDescent="0.25">
      <c r="A1" s="1" t="s">
        <v>38</v>
      </c>
      <c r="B1" s="2"/>
    </row>
    <row r="2" spans="1:16" x14ac:dyDescent="0.25">
      <c r="A2" s="3" t="s">
        <v>0</v>
      </c>
      <c r="B2" s="4"/>
    </row>
    <row r="3" spans="1:16" s="6" customFormat="1" ht="13.5" customHeight="1" x14ac:dyDescent="0.25">
      <c r="A3" s="5"/>
      <c r="B3" s="36" t="s">
        <v>1</v>
      </c>
      <c r="C3" s="37"/>
      <c r="D3" s="37"/>
      <c r="E3" s="38"/>
      <c r="F3" s="39" t="s">
        <v>2</v>
      </c>
      <c r="G3" s="40"/>
      <c r="H3" s="40"/>
      <c r="I3" s="41"/>
      <c r="J3" s="39" t="s">
        <v>3</v>
      </c>
      <c r="K3" s="37"/>
      <c r="L3" s="37"/>
      <c r="M3" s="38"/>
      <c r="N3" s="39" t="s">
        <v>4</v>
      </c>
      <c r="O3" s="40"/>
      <c r="P3" s="41"/>
    </row>
    <row r="4" spans="1:16" s="6" customFormat="1" ht="13.5" customHeight="1" x14ac:dyDescent="0.25">
      <c r="A4" s="7"/>
      <c r="B4" s="42" t="s">
        <v>5</v>
      </c>
      <c r="C4" s="43"/>
      <c r="D4" s="43"/>
      <c r="E4" s="44"/>
      <c r="F4" s="45" t="s">
        <v>6</v>
      </c>
      <c r="G4" s="43"/>
      <c r="H4" s="43"/>
      <c r="I4" s="44"/>
      <c r="J4" s="45" t="s">
        <v>7</v>
      </c>
      <c r="K4" s="43"/>
      <c r="L4" s="43"/>
      <c r="M4" s="44"/>
      <c r="N4" s="45" t="s">
        <v>8</v>
      </c>
      <c r="O4" s="43"/>
      <c r="P4" s="44"/>
    </row>
    <row r="5" spans="1:16" s="6" customFormat="1" ht="12" customHeight="1" x14ac:dyDescent="0.25">
      <c r="A5" s="7"/>
      <c r="B5" s="8" t="s">
        <v>9</v>
      </c>
      <c r="C5" s="9" t="s">
        <v>10</v>
      </c>
      <c r="D5" s="9" t="s">
        <v>11</v>
      </c>
      <c r="E5" s="9" t="s">
        <v>12</v>
      </c>
      <c r="F5" s="9" t="s">
        <v>9</v>
      </c>
      <c r="G5" s="9" t="s">
        <v>13</v>
      </c>
      <c r="H5" s="9" t="s">
        <v>14</v>
      </c>
      <c r="I5" s="10" t="s">
        <v>12</v>
      </c>
      <c r="J5" s="9" t="s">
        <v>9</v>
      </c>
      <c r="K5" s="9" t="s">
        <v>15</v>
      </c>
      <c r="L5" s="9" t="s">
        <v>16</v>
      </c>
      <c r="M5" s="9" t="s">
        <v>17</v>
      </c>
      <c r="N5" s="9" t="s">
        <v>18</v>
      </c>
      <c r="O5" s="9" t="s">
        <v>19</v>
      </c>
      <c r="P5" s="9" t="s">
        <v>20</v>
      </c>
    </row>
    <row r="6" spans="1:16" s="6" customFormat="1" ht="24.75" customHeight="1" x14ac:dyDescent="0.25">
      <c r="A6" s="7"/>
      <c r="B6" s="11" t="s">
        <v>21</v>
      </c>
      <c r="C6" s="7" t="s">
        <v>22</v>
      </c>
      <c r="D6" s="7" t="s">
        <v>23</v>
      </c>
      <c r="E6" s="7" t="s">
        <v>24</v>
      </c>
      <c r="F6" s="7" t="s">
        <v>25</v>
      </c>
      <c r="G6" s="7" t="s">
        <v>26</v>
      </c>
      <c r="H6" s="7" t="s">
        <v>27</v>
      </c>
      <c r="I6" s="12" t="s">
        <v>28</v>
      </c>
      <c r="J6" s="7" t="s">
        <v>25</v>
      </c>
      <c r="K6" s="7" t="s">
        <v>22</v>
      </c>
      <c r="L6" s="7" t="s">
        <v>27</v>
      </c>
      <c r="M6" s="7" t="s">
        <v>24</v>
      </c>
      <c r="N6" s="7" t="s">
        <v>29</v>
      </c>
      <c r="O6" s="7" t="s">
        <v>30</v>
      </c>
      <c r="P6" s="7" t="s">
        <v>31</v>
      </c>
    </row>
    <row r="7" spans="1:16" s="6" customFormat="1" ht="12" customHeight="1" x14ac:dyDescent="0.25">
      <c r="A7" s="7"/>
      <c r="B7" s="13" t="s">
        <v>32</v>
      </c>
      <c r="C7" s="14" t="s">
        <v>32</v>
      </c>
      <c r="D7" s="14" t="s">
        <v>32</v>
      </c>
      <c r="E7" s="14" t="s">
        <v>32</v>
      </c>
      <c r="F7" s="14" t="s">
        <v>32</v>
      </c>
      <c r="G7" s="14" t="s">
        <v>32</v>
      </c>
      <c r="H7" s="14" t="s">
        <v>32</v>
      </c>
      <c r="I7" s="15" t="s">
        <v>32</v>
      </c>
      <c r="J7" s="14" t="s">
        <v>32</v>
      </c>
      <c r="K7" s="14" t="s">
        <v>32</v>
      </c>
      <c r="L7" s="14" t="s">
        <v>32</v>
      </c>
      <c r="M7" s="14" t="s">
        <v>32</v>
      </c>
      <c r="N7" s="14" t="s">
        <v>33</v>
      </c>
      <c r="O7" s="14" t="s">
        <v>34</v>
      </c>
      <c r="P7" s="14" t="s">
        <v>35</v>
      </c>
    </row>
    <row r="8" spans="1:16" s="6" customFormat="1" ht="26.25" customHeight="1" x14ac:dyDescent="0.25">
      <c r="A8" s="16"/>
      <c r="B8" s="11" t="s">
        <v>36</v>
      </c>
      <c r="C8" s="7" t="s">
        <v>36</v>
      </c>
      <c r="D8" s="7" t="s">
        <v>36</v>
      </c>
      <c r="E8" s="7" t="s">
        <v>36</v>
      </c>
      <c r="F8" s="7" t="s">
        <v>36</v>
      </c>
      <c r="G8" s="7" t="s">
        <v>36</v>
      </c>
      <c r="H8" s="7" t="s">
        <v>36</v>
      </c>
      <c r="I8" s="12" t="s">
        <v>36</v>
      </c>
      <c r="J8" s="7" t="s">
        <v>36</v>
      </c>
      <c r="K8" s="7" t="s">
        <v>36</v>
      </c>
      <c r="L8" s="7" t="s">
        <v>36</v>
      </c>
      <c r="M8" s="7" t="s">
        <v>36</v>
      </c>
      <c r="N8" s="7" t="s">
        <v>37</v>
      </c>
      <c r="O8" s="7" t="s">
        <v>37</v>
      </c>
      <c r="P8" s="7" t="s">
        <v>37</v>
      </c>
    </row>
    <row r="9" spans="1:16" x14ac:dyDescent="0.25">
      <c r="A9" s="17">
        <v>1911</v>
      </c>
      <c r="B9" s="18">
        <v>226.1952380952381</v>
      </c>
      <c r="C9" s="19">
        <v>91.873500000000007</v>
      </c>
      <c r="D9" s="19">
        <v>343.30023217050359</v>
      </c>
      <c r="E9" s="19">
        <f>SUM(B9:D9)</f>
        <v>661.36897026574172</v>
      </c>
      <c r="F9" s="19">
        <f t="shared" ref="F9:F38" si="0">B9*0.578</f>
        <v>130.7408476190476</v>
      </c>
      <c r="G9" s="19">
        <f>C9*0.609</f>
        <v>55.950961500000005</v>
      </c>
      <c r="H9" s="19">
        <v>243.39986460888707</v>
      </c>
      <c r="I9" s="19">
        <f>SUM(F9:H9)</f>
        <v>430.09167372793468</v>
      </c>
      <c r="J9" s="19">
        <f t="shared" ref="J9:L38" si="1">F9/(N9/N$33)</f>
        <v>210.18849268004877</v>
      </c>
      <c r="K9" s="19">
        <f t="shared" si="1"/>
        <v>49.397888925619469</v>
      </c>
      <c r="L9" s="19">
        <f t="shared" si="1"/>
        <v>74.017949949341741</v>
      </c>
      <c r="M9" s="20">
        <v>161.17131538875782</v>
      </c>
      <c r="N9" s="21">
        <v>4.9757133336375823</v>
      </c>
      <c r="O9" s="21">
        <v>10.779734099892204</v>
      </c>
      <c r="P9" s="22">
        <v>8.7278432473443921</v>
      </c>
    </row>
    <row r="10" spans="1:16" x14ac:dyDescent="0.25">
      <c r="A10" s="17">
        <v>1912</v>
      </c>
      <c r="B10" s="23">
        <v>320.5916666666667</v>
      </c>
      <c r="C10" s="24">
        <v>157.17767456000001</v>
      </c>
      <c r="D10" s="24">
        <v>349.66931116871677</v>
      </c>
      <c r="E10" s="24">
        <f t="shared" ref="E10:E38" si="2">SUM(B10:D10)</f>
        <v>827.43865239538354</v>
      </c>
      <c r="F10" s="24">
        <f t="shared" si="0"/>
        <v>185.30198333333334</v>
      </c>
      <c r="G10" s="24">
        <f t="shared" ref="G10:G38" si="3">C10*0.609</f>
        <v>95.721203807040013</v>
      </c>
      <c r="H10" s="24">
        <v>247.91554161862018</v>
      </c>
      <c r="I10" s="24">
        <f t="shared" ref="I10:I38" si="4">SUM(F10:H10)</f>
        <v>528.93872875899353</v>
      </c>
      <c r="J10" s="24">
        <f t="shared" si="1"/>
        <v>297.90494154469962</v>
      </c>
      <c r="K10" s="24">
        <f t="shared" si="1"/>
        <v>98.632217762517257</v>
      </c>
      <c r="L10" s="24">
        <f t="shared" si="1"/>
        <v>84.260717485431371</v>
      </c>
      <c r="M10" s="25">
        <v>214.26725581233839</v>
      </c>
      <c r="N10" s="26">
        <v>4.9757133336375823</v>
      </c>
      <c r="O10" s="26">
        <v>9.2363043858695519</v>
      </c>
      <c r="P10" s="27">
        <v>7.8091229055186666</v>
      </c>
    </row>
    <row r="11" spans="1:16" x14ac:dyDescent="0.25">
      <c r="A11" s="17">
        <v>1913</v>
      </c>
      <c r="B11" s="23">
        <v>436.99285714285713</v>
      </c>
      <c r="C11" s="24">
        <v>241.06241224000001</v>
      </c>
      <c r="D11" s="24">
        <v>989.18531072407927</v>
      </c>
      <c r="E11" s="24">
        <f t="shared" si="2"/>
        <v>1667.2405801069365</v>
      </c>
      <c r="F11" s="24">
        <f t="shared" si="0"/>
        <v>252.58187142857142</v>
      </c>
      <c r="G11" s="24">
        <f t="shared" si="3"/>
        <v>146.80700905416001</v>
      </c>
      <c r="H11" s="24">
        <v>701.33238530337223</v>
      </c>
      <c r="I11" s="24">
        <f t="shared" si="4"/>
        <v>1100.7212657861037</v>
      </c>
      <c r="J11" s="24">
        <f t="shared" si="1"/>
        <v>313.21568293056362</v>
      </c>
      <c r="K11" s="24">
        <f t="shared" si="1"/>
        <v>152.88545405560421</v>
      </c>
      <c r="L11" s="24">
        <f t="shared" si="1"/>
        <v>263.1318953109099</v>
      </c>
      <c r="M11" s="25">
        <v>431.13782754545952</v>
      </c>
      <c r="N11" s="26">
        <v>6.4507716432040061</v>
      </c>
      <c r="O11" s="26">
        <v>9.1388070243350867</v>
      </c>
      <c r="P11" s="27">
        <v>7.0741466320580848</v>
      </c>
    </row>
    <row r="12" spans="1:16" x14ac:dyDescent="0.25">
      <c r="A12" s="17">
        <v>1914</v>
      </c>
      <c r="B12" s="23">
        <v>445.21785714285716</v>
      </c>
      <c r="C12" s="24">
        <v>245.20319136000001</v>
      </c>
      <c r="D12" s="24">
        <v>1235.2728770675428</v>
      </c>
      <c r="E12" s="24">
        <f t="shared" si="2"/>
        <v>1925.6939255704001</v>
      </c>
      <c r="F12" s="24">
        <f t="shared" si="0"/>
        <v>257.3359214285714</v>
      </c>
      <c r="G12" s="24">
        <f t="shared" si="3"/>
        <v>149.32874353823999</v>
      </c>
      <c r="H12" s="24">
        <v>875.80846984088794</v>
      </c>
      <c r="I12" s="24">
        <f t="shared" si="4"/>
        <v>1282.4731348076994</v>
      </c>
      <c r="J12" s="24">
        <f t="shared" si="1"/>
        <v>346.09656788954703</v>
      </c>
      <c r="K12" s="24">
        <f t="shared" si="1"/>
        <v>167.95201583779297</v>
      </c>
      <c r="L12" s="24">
        <f t="shared" si="1"/>
        <v>332.91692453310782</v>
      </c>
      <c r="M12" s="25">
        <v>522.06880489294497</v>
      </c>
      <c r="N12" s="26">
        <v>5.9477966467215575</v>
      </c>
      <c r="O12" s="26">
        <v>8.4618841192187979</v>
      </c>
      <c r="P12" s="27">
        <v>6.982274597875513</v>
      </c>
    </row>
    <row r="13" spans="1:16" x14ac:dyDescent="0.25">
      <c r="A13" s="17">
        <v>1915</v>
      </c>
      <c r="B13" s="23">
        <v>483.19642857142856</v>
      </c>
      <c r="C13" s="24">
        <v>232.92030592</v>
      </c>
      <c r="D13" s="24">
        <v>1586.5462873956531</v>
      </c>
      <c r="E13" s="24">
        <f t="shared" si="2"/>
        <v>2302.6630218870814</v>
      </c>
      <c r="F13" s="24">
        <f t="shared" si="0"/>
        <v>279.2875357142857</v>
      </c>
      <c r="G13" s="24">
        <f t="shared" si="3"/>
        <v>141.84846630528</v>
      </c>
      <c r="H13" s="24">
        <v>1124.8613177635182</v>
      </c>
      <c r="I13" s="24">
        <f t="shared" si="4"/>
        <v>1545.9973197830839</v>
      </c>
      <c r="J13" s="24">
        <f t="shared" si="1"/>
        <v>404.39104880611018</v>
      </c>
      <c r="K13" s="24">
        <f t="shared" si="1"/>
        <v>173.78340077612341</v>
      </c>
      <c r="L13" s="24">
        <f t="shared" si="1"/>
        <v>433.28937978587049</v>
      </c>
      <c r="M13" s="25">
        <v>651.65769618824118</v>
      </c>
      <c r="N13" s="26">
        <v>5.5246276285146116</v>
      </c>
      <c r="O13" s="26">
        <v>7.768286535493969</v>
      </c>
      <c r="P13" s="27">
        <v>6.8904025636929411</v>
      </c>
    </row>
    <row r="14" spans="1:16" x14ac:dyDescent="0.25">
      <c r="A14" s="17">
        <v>1916</v>
      </c>
      <c r="B14" s="23">
        <v>530.47380952380956</v>
      </c>
      <c r="C14" s="24">
        <v>284.04793423999996</v>
      </c>
      <c r="D14" s="24">
        <v>3695.4893859520666</v>
      </c>
      <c r="E14" s="24">
        <f t="shared" si="2"/>
        <v>4510.0111297158765</v>
      </c>
      <c r="F14" s="24">
        <f t="shared" si="0"/>
        <v>306.6138619047619</v>
      </c>
      <c r="G14" s="24">
        <f t="shared" si="3"/>
        <v>172.98519195215997</v>
      </c>
      <c r="H14" s="24">
        <v>2620.1019746400157</v>
      </c>
      <c r="I14" s="24">
        <f t="shared" si="4"/>
        <v>3099.7010284969374</v>
      </c>
      <c r="J14" s="24">
        <f t="shared" si="1"/>
        <v>443.67474754482208</v>
      </c>
      <c r="K14" s="24">
        <f t="shared" si="1"/>
        <v>211.52061674929638</v>
      </c>
      <c r="L14" s="24">
        <f t="shared" si="1"/>
        <v>1022.8849766943443</v>
      </c>
      <c r="M14" s="25">
        <v>1319.5062101968301</v>
      </c>
      <c r="N14" s="26">
        <v>5.5281531394616872</v>
      </c>
      <c r="O14" s="26">
        <v>7.7833239605136599</v>
      </c>
      <c r="P14" s="27">
        <v>6.7985305295103684</v>
      </c>
    </row>
    <row r="15" spans="1:16" x14ac:dyDescent="0.25">
      <c r="A15" s="17">
        <v>1917</v>
      </c>
      <c r="B15" s="23">
        <v>584.04404761904766</v>
      </c>
      <c r="C15" s="24">
        <v>337.11853119999995</v>
      </c>
      <c r="D15" s="24">
        <v>3109.6407405550508</v>
      </c>
      <c r="E15" s="24">
        <f t="shared" si="2"/>
        <v>4030.8033193740985</v>
      </c>
      <c r="F15" s="24">
        <f t="shared" si="0"/>
        <v>337.57745952380952</v>
      </c>
      <c r="G15" s="24">
        <f t="shared" si="3"/>
        <v>205.30518550079995</v>
      </c>
      <c r="H15" s="24">
        <v>2204.7352850535312</v>
      </c>
      <c r="I15" s="24">
        <f t="shared" si="4"/>
        <v>2747.6179300781405</v>
      </c>
      <c r="J15" s="24">
        <f t="shared" si="1"/>
        <v>523.27331927132104</v>
      </c>
      <c r="K15" s="24">
        <f t="shared" si="1"/>
        <v>230.85323038029475</v>
      </c>
      <c r="L15" s="24">
        <f t="shared" si="1"/>
        <v>781.140939296856</v>
      </c>
      <c r="M15" s="25">
        <v>1086.1011282516972</v>
      </c>
      <c r="N15" s="26">
        <v>5.160571979164037</v>
      </c>
      <c r="O15" s="26">
        <v>8.4639452633511745</v>
      </c>
      <c r="P15" s="27">
        <v>7.4911882509378014</v>
      </c>
    </row>
    <row r="16" spans="1:16" x14ac:dyDescent="0.25">
      <c r="A16" s="17">
        <v>1918</v>
      </c>
      <c r="B16" s="23">
        <v>627.80595238095248</v>
      </c>
      <c r="C16" s="24">
        <v>337.08868960000001</v>
      </c>
      <c r="D16" s="24">
        <v>17241.177283839486</v>
      </c>
      <c r="E16" s="24">
        <f t="shared" si="2"/>
        <v>18206.071925820437</v>
      </c>
      <c r="F16" s="24">
        <f t="shared" si="0"/>
        <v>362.87184047619053</v>
      </c>
      <c r="G16" s="24">
        <f t="shared" si="3"/>
        <v>205.2870119664</v>
      </c>
      <c r="H16" s="24">
        <v>12223.994694242196</v>
      </c>
      <c r="I16" s="24">
        <f t="shared" si="4"/>
        <v>12792.153546684785</v>
      </c>
      <c r="J16" s="24">
        <f t="shared" si="1"/>
        <v>576.74202139322335</v>
      </c>
      <c r="K16" s="24">
        <f t="shared" si="1"/>
        <v>225.22012872705534</v>
      </c>
      <c r="L16" s="24">
        <f t="shared" si="1"/>
        <v>2703.246571479147</v>
      </c>
      <c r="M16" s="25">
        <v>3356.1742798677533</v>
      </c>
      <c r="N16" s="26">
        <v>5.0329737240934378</v>
      </c>
      <c r="O16" s="26">
        <v>8.6748735817357137</v>
      </c>
      <c r="P16" s="27">
        <v>12.001931663911421</v>
      </c>
    </row>
    <row r="17" spans="1:16" x14ac:dyDescent="0.25">
      <c r="A17" s="17">
        <v>1919</v>
      </c>
      <c r="B17" s="23">
        <v>775.80238095238099</v>
      </c>
      <c r="C17" s="24">
        <v>407.54504480000003</v>
      </c>
      <c r="D17" s="24">
        <v>15592.180108689387</v>
      </c>
      <c r="E17" s="24">
        <f t="shared" si="2"/>
        <v>16775.527534441768</v>
      </c>
      <c r="F17" s="24">
        <f t="shared" si="0"/>
        <v>448.4137761904762</v>
      </c>
      <c r="G17" s="24">
        <f t="shared" si="3"/>
        <v>248.19493228320002</v>
      </c>
      <c r="H17" s="24">
        <v>11054.855697060775</v>
      </c>
      <c r="I17" s="24">
        <f t="shared" si="4"/>
        <v>11751.464405534451</v>
      </c>
      <c r="J17" s="24">
        <f t="shared" si="1"/>
        <v>711.86223139875926</v>
      </c>
      <c r="K17" s="24">
        <f t="shared" si="1"/>
        <v>248.66111679649254</v>
      </c>
      <c r="L17" s="24">
        <f t="shared" si="1"/>
        <v>2238.193221748083</v>
      </c>
      <c r="M17" s="25">
        <v>2832.5547227767292</v>
      </c>
      <c r="N17" s="26">
        <v>5.0389028563298668</v>
      </c>
      <c r="O17" s="26">
        <v>9.4993505243865854</v>
      </c>
      <c r="P17" s="27">
        <v>13.109289657831624</v>
      </c>
    </row>
    <row r="18" spans="1:16" x14ac:dyDescent="0.25">
      <c r="A18" s="17">
        <v>1920</v>
      </c>
      <c r="B18" s="23">
        <v>1339.5523809523811</v>
      </c>
      <c r="C18" s="24">
        <v>558.67566499999998</v>
      </c>
      <c r="D18" s="24">
        <v>11170.493734451387</v>
      </c>
      <c r="E18" s="24">
        <f t="shared" si="2"/>
        <v>13068.721780403768</v>
      </c>
      <c r="F18" s="24">
        <f t="shared" si="0"/>
        <v>774.26127619047622</v>
      </c>
      <c r="G18" s="24">
        <f t="shared" si="3"/>
        <v>340.23347998499997</v>
      </c>
      <c r="H18" s="24">
        <v>7919.8800577260336</v>
      </c>
      <c r="I18" s="24">
        <f t="shared" si="4"/>
        <v>9034.3748139015097</v>
      </c>
      <c r="J18" s="24">
        <f t="shared" si="1"/>
        <v>722.34543261620524</v>
      </c>
      <c r="K18" s="24">
        <f t="shared" si="1"/>
        <v>259.53812577559279</v>
      </c>
      <c r="L18" s="24">
        <f t="shared" si="1"/>
        <v>1406.8117502463292</v>
      </c>
      <c r="M18" s="25">
        <v>1848.1166293243723</v>
      </c>
      <c r="N18" s="26">
        <v>8.5742392734759747</v>
      </c>
      <c r="O18" s="26">
        <v>12.476270053178725</v>
      </c>
      <c r="P18" s="27">
        <v>14.94191547151976</v>
      </c>
    </row>
    <row r="19" spans="1:16" x14ac:dyDescent="0.25">
      <c r="A19" s="17">
        <v>1921</v>
      </c>
      <c r="B19" s="23">
        <v>1625.7119047619049</v>
      </c>
      <c r="C19" s="24">
        <v>576.40009799999996</v>
      </c>
      <c r="D19" s="24">
        <v>10374.989941561889</v>
      </c>
      <c r="E19" s="24">
        <f t="shared" si="2"/>
        <v>12577.101944323795</v>
      </c>
      <c r="F19" s="24">
        <f t="shared" si="0"/>
        <v>939.661480952381</v>
      </c>
      <c r="G19" s="24">
        <f>C19*0.609</f>
        <v>351.02765968199998</v>
      </c>
      <c r="H19" s="24">
        <v>7355.8678685673804</v>
      </c>
      <c r="I19" s="24">
        <f t="shared" si="4"/>
        <v>8646.5570092017606</v>
      </c>
      <c r="J19" s="24">
        <f t="shared" si="1"/>
        <v>809.70489233228818</v>
      </c>
      <c r="K19" s="24">
        <f t="shared" si="1"/>
        <v>238.2748930485856</v>
      </c>
      <c r="L19" s="24">
        <f t="shared" si="1"/>
        <v>1362.5299368993228</v>
      </c>
      <c r="M19" s="25">
        <v>1806.0505114793389</v>
      </c>
      <c r="N19" s="26">
        <v>9.2831988198845377</v>
      </c>
      <c r="O19" s="26">
        <v>14.020772380327363</v>
      </c>
      <c r="P19" s="27">
        <v>14.328856196121579</v>
      </c>
    </row>
    <row r="20" spans="1:16" x14ac:dyDescent="0.25">
      <c r="A20" s="17">
        <v>1922</v>
      </c>
      <c r="B20" s="23">
        <v>1787.9238095238097</v>
      </c>
      <c r="C20" s="24">
        <v>592.28395799999998</v>
      </c>
      <c r="D20" s="24">
        <v>10642.338232355736</v>
      </c>
      <c r="E20" s="24">
        <f t="shared" si="2"/>
        <v>13022.545999879545</v>
      </c>
      <c r="F20" s="24">
        <f t="shared" si="0"/>
        <v>1033.419961904762</v>
      </c>
      <c r="G20" s="24">
        <f t="shared" si="3"/>
        <v>360.700930422</v>
      </c>
      <c r="H20" s="24">
        <v>7545.4178067402172</v>
      </c>
      <c r="I20" s="24">
        <f t="shared" si="4"/>
        <v>8939.5386990669795</v>
      </c>
      <c r="J20" s="24">
        <f t="shared" si="1"/>
        <v>853.30087437245993</v>
      </c>
      <c r="K20" s="24">
        <f t="shared" si="1"/>
        <v>254.45200488231026</v>
      </c>
      <c r="L20" s="24">
        <f t="shared" si="1"/>
        <v>1640.1694534128578</v>
      </c>
      <c r="M20" s="25">
        <v>2120.9509068063794</v>
      </c>
      <c r="N20" s="26">
        <v>9.6878553669639942</v>
      </c>
      <c r="O20" s="26">
        <v>13.491190321045394</v>
      </c>
      <c r="P20" s="27">
        <v>12.210072174994018</v>
      </c>
    </row>
    <row r="21" spans="1:16" x14ac:dyDescent="0.25">
      <c r="A21" s="17">
        <v>1923</v>
      </c>
      <c r="B21" s="23">
        <v>1522.0333333333335</v>
      </c>
      <c r="C21" s="24">
        <v>604.64264000000003</v>
      </c>
      <c r="D21" s="24">
        <v>10861.732814930621</v>
      </c>
      <c r="E21" s="24">
        <f t="shared" si="2"/>
        <v>12988.408788263954</v>
      </c>
      <c r="F21" s="24">
        <f t="shared" si="0"/>
        <v>879.73526666666669</v>
      </c>
      <c r="G21" s="24">
        <f t="shared" si="3"/>
        <v>368.22736775999999</v>
      </c>
      <c r="H21" s="24">
        <v>7700.9685657858117</v>
      </c>
      <c r="I21" s="24">
        <f t="shared" si="4"/>
        <v>8948.9312002124789</v>
      </c>
      <c r="J21" s="24">
        <f t="shared" si="1"/>
        <v>908.36829839381744</v>
      </c>
      <c r="K21" s="24">
        <f t="shared" si="1"/>
        <v>270.56335858920721</v>
      </c>
      <c r="L21" s="24">
        <f t="shared" si="1"/>
        <v>2026.5103365524494</v>
      </c>
      <c r="M21" s="25">
        <v>2563.0763351641476</v>
      </c>
      <c r="N21" s="26">
        <v>7.7471688925574682</v>
      </c>
      <c r="O21" s="26">
        <v>12.952570524016826</v>
      </c>
      <c r="P21" s="27">
        <v>10.086028364763495</v>
      </c>
    </row>
    <row r="22" spans="1:16" x14ac:dyDescent="0.25">
      <c r="A22" s="17">
        <v>1924</v>
      </c>
      <c r="B22" s="23">
        <v>1375.0428571428572</v>
      </c>
      <c r="C22" s="24">
        <v>636.98873800000013</v>
      </c>
      <c r="D22" s="24">
        <v>10521.981481459841</v>
      </c>
      <c r="E22" s="24">
        <f t="shared" si="2"/>
        <v>12534.0130766027</v>
      </c>
      <c r="F22" s="24">
        <f t="shared" si="0"/>
        <v>794.7747714285714</v>
      </c>
      <c r="G22" s="24">
        <f t="shared" si="3"/>
        <v>387.92614144200007</v>
      </c>
      <c r="H22" s="24">
        <v>7460.0848703550273</v>
      </c>
      <c r="I22" s="24">
        <f t="shared" si="4"/>
        <v>8642.7857832255995</v>
      </c>
      <c r="J22" s="24">
        <f t="shared" si="1"/>
        <v>882.49966253460923</v>
      </c>
      <c r="K22" s="24">
        <f t="shared" si="1"/>
        <v>285.05963870827031</v>
      </c>
      <c r="L22" s="24">
        <f t="shared" si="1"/>
        <v>2279.3656742165613</v>
      </c>
      <c r="M22" s="25">
        <v>2828.5989069971633</v>
      </c>
      <c r="N22" s="26">
        <v>7.2041461656363088</v>
      </c>
      <c r="O22" s="26">
        <v>12.95156351873689</v>
      </c>
      <c r="P22" s="27">
        <v>8.6866719798127594</v>
      </c>
    </row>
    <row r="23" spans="1:16" x14ac:dyDescent="0.25">
      <c r="A23" s="17">
        <v>1925</v>
      </c>
      <c r="B23" s="23">
        <v>1654.8154761904761</v>
      </c>
      <c r="C23" s="24">
        <v>662.83956899999998</v>
      </c>
      <c r="D23" s="24">
        <v>15071.746238250629</v>
      </c>
      <c r="E23" s="24">
        <f t="shared" si="2"/>
        <v>17389.401283441104</v>
      </c>
      <c r="F23" s="24">
        <f t="shared" si="0"/>
        <v>956.48334523809513</v>
      </c>
      <c r="G23" s="24">
        <f t="shared" si="3"/>
        <v>403.66929752099998</v>
      </c>
      <c r="H23" s="24">
        <v>10685.868082919698</v>
      </c>
      <c r="I23" s="24">
        <f t="shared" si="4"/>
        <v>12046.020725678794</v>
      </c>
      <c r="J23" s="24">
        <f t="shared" si="1"/>
        <v>886.41150852091914</v>
      </c>
      <c r="K23" s="24">
        <f t="shared" si="1"/>
        <v>296.60619056391573</v>
      </c>
      <c r="L23" s="24">
        <f t="shared" si="1"/>
        <v>3694.6023709768565</v>
      </c>
      <c r="M23" s="25">
        <v>4297.917164093109</v>
      </c>
      <c r="N23" s="26">
        <v>8.6316737521720537</v>
      </c>
      <c r="O23" s="26">
        <v>12.952523571076696</v>
      </c>
      <c r="P23" s="27">
        <v>7.67654432117659</v>
      </c>
    </row>
    <row r="24" spans="1:16" x14ac:dyDescent="0.25">
      <c r="A24" s="17">
        <v>1926</v>
      </c>
      <c r="B24" s="23">
        <v>1844.1488095238096</v>
      </c>
      <c r="C24" s="24">
        <v>696.4047579999999</v>
      </c>
      <c r="D24" s="24">
        <v>13754.628208102024</v>
      </c>
      <c r="E24" s="24">
        <f t="shared" si="2"/>
        <v>16295.181775625833</v>
      </c>
      <c r="F24" s="24">
        <f t="shared" si="0"/>
        <v>1065.9180119047619</v>
      </c>
      <c r="G24" s="24">
        <f t="shared" si="3"/>
        <v>424.11049762199991</v>
      </c>
      <c r="H24" s="24">
        <v>9752.0313995443357</v>
      </c>
      <c r="I24" s="24">
        <f t="shared" si="4"/>
        <v>11242.059909071097</v>
      </c>
      <c r="J24" s="24">
        <f t="shared" si="1"/>
        <v>1010.9581368180848</v>
      </c>
      <c r="K24" s="24">
        <f t="shared" si="1"/>
        <v>311.62978635214353</v>
      </c>
      <c r="L24" s="24">
        <f t="shared" si="1"/>
        <v>3494.272862850687</v>
      </c>
      <c r="M24" s="25">
        <v>4145.4362781133268</v>
      </c>
      <c r="N24" s="26">
        <v>8.4341946502045744</v>
      </c>
      <c r="O24" s="26">
        <v>12.95236110611679</v>
      </c>
      <c r="P24" s="27">
        <v>7.4073340972150197</v>
      </c>
    </row>
    <row r="25" spans="1:16" x14ac:dyDescent="0.25">
      <c r="A25" s="17">
        <v>1927</v>
      </c>
      <c r="B25" s="23">
        <v>2000.3369047619049</v>
      </c>
      <c r="C25" s="24">
        <v>727.76573200000007</v>
      </c>
      <c r="D25" s="24">
        <v>16753.593317190793</v>
      </c>
      <c r="E25" s="24">
        <f t="shared" si="2"/>
        <v>19481.695953952698</v>
      </c>
      <c r="F25" s="24">
        <f t="shared" si="0"/>
        <v>1156.194730952381</v>
      </c>
      <c r="G25" s="24">
        <f t="shared" si="3"/>
        <v>443.20933078800005</v>
      </c>
      <c r="H25" s="24">
        <v>11878.297661888273</v>
      </c>
      <c r="I25" s="24">
        <f t="shared" si="4"/>
        <v>13477.701723628654</v>
      </c>
      <c r="J25" s="24">
        <f t="shared" si="1"/>
        <v>1085.2331765346785</v>
      </c>
      <c r="K25" s="24">
        <f t="shared" si="1"/>
        <v>325.65664037710161</v>
      </c>
      <c r="L25" s="24">
        <f t="shared" si="1"/>
        <v>4659.5458245077261</v>
      </c>
      <c r="M25" s="25">
        <v>5362.1994122183023</v>
      </c>
      <c r="N25" s="26">
        <v>8.522380388882743</v>
      </c>
      <c r="O25" s="26">
        <v>12.952626433829201</v>
      </c>
      <c r="P25" s="27">
        <v>6.7660355419712594</v>
      </c>
    </row>
    <row r="26" spans="1:16" x14ac:dyDescent="0.25">
      <c r="A26" s="17">
        <v>1928</v>
      </c>
      <c r="B26" s="23">
        <v>2086.3642857142859</v>
      </c>
      <c r="C26" s="24">
        <v>792.16</v>
      </c>
      <c r="D26" s="24">
        <v>18048.992536735543</v>
      </c>
      <c r="E26" s="24">
        <f t="shared" si="2"/>
        <v>20927.516822449827</v>
      </c>
      <c r="F26" s="24">
        <f t="shared" si="0"/>
        <v>1205.9185571428573</v>
      </c>
      <c r="G26" s="24">
        <f t="shared" si="3"/>
        <v>482.42543999999998</v>
      </c>
      <c r="H26" s="24">
        <v>12796.735708545501</v>
      </c>
      <c r="I26" s="24">
        <f t="shared" si="4"/>
        <v>14485.079705688358</v>
      </c>
      <c r="J26" s="24">
        <f t="shared" si="1"/>
        <v>1153.8970298896184</v>
      </c>
      <c r="K26" s="24">
        <f t="shared" si="1"/>
        <v>362.73096875496543</v>
      </c>
      <c r="L26" s="24">
        <f t="shared" si="1"/>
        <v>3591.7916812735625</v>
      </c>
      <c r="M26" s="25">
        <v>4334.3514574234086</v>
      </c>
      <c r="N26" s="26">
        <v>8.3599544982362985</v>
      </c>
      <c r="O26" s="26">
        <v>12.657689830993252</v>
      </c>
      <c r="P26" s="27">
        <v>9.456092635156681</v>
      </c>
    </row>
    <row r="27" spans="1:16" x14ac:dyDescent="0.25">
      <c r="A27" s="17">
        <v>1929</v>
      </c>
      <c r="B27" s="23">
        <v>2258.5845238095239</v>
      </c>
      <c r="C27" s="24">
        <v>888.21900000000005</v>
      </c>
      <c r="D27" s="24">
        <v>14228.450102607741</v>
      </c>
      <c r="E27" s="24">
        <f t="shared" si="2"/>
        <v>17375.253626417267</v>
      </c>
      <c r="F27" s="24">
        <f t="shared" si="0"/>
        <v>1305.4618547619048</v>
      </c>
      <c r="G27" s="24">
        <f t="shared" si="3"/>
        <v>540.92537100000004</v>
      </c>
      <c r="H27" s="24">
        <v>10087.97112274889</v>
      </c>
      <c r="I27" s="24">
        <f t="shared" si="4"/>
        <v>11934.358348510794</v>
      </c>
      <c r="J27" s="24">
        <f t="shared" si="1"/>
        <v>1167.5494929258564</v>
      </c>
      <c r="K27" s="24">
        <f t="shared" si="1"/>
        <v>411.46754699500525</v>
      </c>
      <c r="L27" s="24">
        <f t="shared" si="1"/>
        <v>2794.4925980165635</v>
      </c>
      <c r="M27" s="25">
        <v>3506.4134154341505</v>
      </c>
      <c r="N27" s="26">
        <v>8.9442077397591948</v>
      </c>
      <c r="O27" s="26">
        <v>12.511536511156187</v>
      </c>
      <c r="P27" s="27">
        <v>9.581301897203101</v>
      </c>
    </row>
    <row r="28" spans="1:16" x14ac:dyDescent="0.25">
      <c r="A28" s="17">
        <v>1930</v>
      </c>
      <c r="B28" s="23">
        <v>2134.2988095238097</v>
      </c>
      <c r="C28" s="24">
        <v>857.55700000000002</v>
      </c>
      <c r="D28" s="24">
        <v>51295.358753088745</v>
      </c>
      <c r="E28" s="24">
        <f t="shared" si="2"/>
        <v>54287.214562612557</v>
      </c>
      <c r="F28" s="24">
        <f t="shared" si="0"/>
        <v>1233.6247119047619</v>
      </c>
      <c r="G28" s="24">
        <f t="shared" si="3"/>
        <v>522.25221299999998</v>
      </c>
      <c r="H28" s="24">
        <v>42836.465404538772</v>
      </c>
      <c r="I28" s="24">
        <f t="shared" si="4"/>
        <v>44592.342329443534</v>
      </c>
      <c r="J28" s="24">
        <f t="shared" si="1"/>
        <v>1337.5712138476486</v>
      </c>
      <c r="K28" s="24">
        <f t="shared" si="1"/>
        <v>386.46952566598986</v>
      </c>
      <c r="L28" s="24">
        <f t="shared" si="1"/>
        <v>13728.573269406412</v>
      </c>
      <c r="M28" s="25">
        <v>15124.81543883524</v>
      </c>
      <c r="N28" s="26">
        <v>7.3776685089188874</v>
      </c>
      <c r="O28" s="26">
        <v>12.860975719491893</v>
      </c>
      <c r="P28" s="27">
        <v>8.2815548059312167</v>
      </c>
    </row>
    <row r="29" spans="1:16" x14ac:dyDescent="0.25">
      <c r="A29" s="17">
        <v>1931</v>
      </c>
      <c r="B29" s="23">
        <v>2407.2809523809524</v>
      </c>
      <c r="C29" s="24">
        <v>810.03300000000002</v>
      </c>
      <c r="D29" s="24">
        <v>80595.959748267953</v>
      </c>
      <c r="E29" s="24">
        <f t="shared" si="2"/>
        <v>83813.273700648904</v>
      </c>
      <c r="F29" s="24">
        <f t="shared" si="0"/>
        <v>1391.4083904761903</v>
      </c>
      <c r="G29" s="24">
        <f t="shared" si="3"/>
        <v>493.31009699999998</v>
      </c>
      <c r="H29" s="24">
        <v>68731.09958122985</v>
      </c>
      <c r="I29" s="24">
        <f t="shared" si="4"/>
        <v>70615.818068706038</v>
      </c>
      <c r="J29" s="24">
        <f t="shared" si="1"/>
        <v>1356.0865546133118</v>
      </c>
      <c r="K29" s="24">
        <f t="shared" si="1"/>
        <v>367.17473943731096</v>
      </c>
      <c r="L29" s="24">
        <f t="shared" si="1"/>
        <v>23546.826631583524</v>
      </c>
      <c r="M29" s="25">
        <v>25430.595106463512</v>
      </c>
      <c r="N29" s="26">
        <v>8.2076758960922387</v>
      </c>
      <c r="O29" s="26">
        <v>12.786629834254144</v>
      </c>
      <c r="P29" s="27">
        <v>7.7471963562477715</v>
      </c>
    </row>
    <row r="30" spans="1:16" x14ac:dyDescent="0.25">
      <c r="A30" s="17">
        <v>1932</v>
      </c>
      <c r="B30" s="23">
        <v>2470.1630952380951</v>
      </c>
      <c r="C30" s="24">
        <v>743.50900000000001</v>
      </c>
      <c r="D30" s="24">
        <v>74617.462954341303</v>
      </c>
      <c r="E30" s="24">
        <f t="shared" si="2"/>
        <v>77831.135049579403</v>
      </c>
      <c r="F30" s="24">
        <f t="shared" si="0"/>
        <v>1427.7542690476189</v>
      </c>
      <c r="G30" s="24">
        <f t="shared" si="3"/>
        <v>452.79698100000002</v>
      </c>
      <c r="H30" s="24">
        <v>63120.238288355198</v>
      </c>
      <c r="I30" s="24">
        <f t="shared" si="4"/>
        <v>65000.789538402816</v>
      </c>
      <c r="J30" s="24">
        <f t="shared" si="1"/>
        <v>1430.7808012841576</v>
      </c>
      <c r="K30" s="24">
        <f t="shared" si="1"/>
        <v>339.48159176514883</v>
      </c>
      <c r="L30" s="24">
        <f t="shared" si="1"/>
        <v>23134.677385005663</v>
      </c>
      <c r="M30" s="25">
        <v>24998.670050775789</v>
      </c>
      <c r="N30" s="26">
        <v>7.982397567245278</v>
      </c>
      <c r="O30" s="26">
        <v>12.693932254319471</v>
      </c>
      <c r="P30" s="27">
        <v>7.241505083937299</v>
      </c>
    </row>
    <row r="31" spans="1:16" x14ac:dyDescent="0.25">
      <c r="A31" s="17">
        <v>1933</v>
      </c>
      <c r="B31" s="23">
        <v>2591.0964285714285</v>
      </c>
      <c r="C31" s="24">
        <v>698.86099999999999</v>
      </c>
      <c r="D31" s="24">
        <v>79023.749241793776</v>
      </c>
      <c r="E31" s="24">
        <f t="shared" si="2"/>
        <v>82313.706670365209</v>
      </c>
      <c r="F31" s="24">
        <f t="shared" si="0"/>
        <v>1497.6537357142856</v>
      </c>
      <c r="G31" s="24">
        <f t="shared" si="3"/>
        <v>425.60634899999997</v>
      </c>
      <c r="H31" s="24">
        <v>67044.961267276347</v>
      </c>
      <c r="I31" s="24">
        <f t="shared" si="4"/>
        <v>68968.221351990636</v>
      </c>
      <c r="J31" s="24">
        <f t="shared" si="1"/>
        <v>1595.5611142474822</v>
      </c>
      <c r="K31" s="24">
        <f t="shared" si="1"/>
        <v>364.47202037263833</v>
      </c>
      <c r="L31" s="24">
        <f t="shared" si="1"/>
        <v>25558.811173958369</v>
      </c>
      <c r="M31" s="25">
        <v>27630.817473947161</v>
      </c>
      <c r="N31" s="26">
        <v>7.5084615560818193</v>
      </c>
      <c r="O31" s="26">
        <v>11.113549475229586</v>
      </c>
      <c r="P31" s="27">
        <v>6.9622426047681776</v>
      </c>
    </row>
    <row r="32" spans="1:16" x14ac:dyDescent="0.25">
      <c r="A32" s="17">
        <v>1934</v>
      </c>
      <c r="B32" s="23">
        <v>2823.1964285714284</v>
      </c>
      <c r="C32" s="24">
        <v>756.45899999999995</v>
      </c>
      <c r="D32" s="24">
        <v>63367.045769482043</v>
      </c>
      <c r="E32" s="24">
        <f t="shared" si="2"/>
        <v>66946.701198053473</v>
      </c>
      <c r="F32" s="24">
        <f t="shared" si="0"/>
        <v>1631.8075357142855</v>
      </c>
      <c r="G32" s="24">
        <f t="shared" si="3"/>
        <v>460.68353099999996</v>
      </c>
      <c r="H32" s="24">
        <v>53729.586471824819</v>
      </c>
      <c r="I32" s="24">
        <f t="shared" si="4"/>
        <v>55822.077538539103</v>
      </c>
      <c r="J32" s="24">
        <f t="shared" si="1"/>
        <v>1628.2309646131614</v>
      </c>
      <c r="K32" s="24">
        <f t="shared" si="1"/>
        <v>409.7825424133286</v>
      </c>
      <c r="L32" s="24">
        <f t="shared" si="1"/>
        <v>37757.834807026316</v>
      </c>
      <c r="M32" s="25">
        <v>39959.514060088542</v>
      </c>
      <c r="N32" s="26">
        <v>8.0168898327344706</v>
      </c>
      <c r="O32" s="26">
        <v>10.699367819083331</v>
      </c>
      <c r="P32" s="27">
        <v>3.7768529296750795</v>
      </c>
    </row>
    <row r="33" spans="1:16" x14ac:dyDescent="0.25">
      <c r="A33" s="17">
        <v>1935</v>
      </c>
      <c r="B33" s="23">
        <v>3172.1654761904761</v>
      </c>
      <c r="C33" s="24">
        <v>772.78</v>
      </c>
      <c r="D33" s="24">
        <v>63545.67697897747</v>
      </c>
      <c r="E33" s="24">
        <f t="shared" si="2"/>
        <v>67490.622455167948</v>
      </c>
      <c r="F33" s="24">
        <f t="shared" si="0"/>
        <v>1833.5116452380951</v>
      </c>
      <c r="G33" s="24">
        <f t="shared" si="3"/>
        <v>470.62302</v>
      </c>
      <c r="H33" s="24">
        <v>54136.316953631096</v>
      </c>
      <c r="I33" s="24">
        <f t="shared" si="4"/>
        <v>56440.451618869192</v>
      </c>
      <c r="J33" s="24">
        <f t="shared" si="1"/>
        <v>1833.5116452380951</v>
      </c>
      <c r="K33" s="24">
        <f t="shared" si="1"/>
        <v>470.62302</v>
      </c>
      <c r="L33" s="24">
        <f t="shared" si="1"/>
        <v>54136.316953631096</v>
      </c>
      <c r="M33" s="25">
        <v>56440.451618869192</v>
      </c>
      <c r="N33" s="26">
        <v>7.9993185347295865</v>
      </c>
      <c r="O33" s="26">
        <v>9.5171931534043015</v>
      </c>
      <c r="P33" s="27">
        <v>2.6541389646444773</v>
      </c>
    </row>
    <row r="34" spans="1:16" x14ac:dyDescent="0.25">
      <c r="A34" s="17">
        <v>1936</v>
      </c>
      <c r="B34" s="23">
        <v>3496.7714285714287</v>
      </c>
      <c r="C34" s="24">
        <v>3157.22</v>
      </c>
      <c r="D34" s="24">
        <v>111155.44567653628</v>
      </c>
      <c r="E34" s="24">
        <f t="shared" si="2"/>
        <v>117809.43710510772</v>
      </c>
      <c r="F34" s="24">
        <f t="shared" si="0"/>
        <v>2021.1338857142857</v>
      </c>
      <c r="G34" s="24">
        <f t="shared" si="3"/>
        <v>1922.7469799999999</v>
      </c>
      <c r="H34" s="24">
        <v>95456.804526912703</v>
      </c>
      <c r="I34" s="24">
        <f t="shared" si="4"/>
        <v>99400.685392626983</v>
      </c>
      <c r="J34" s="24">
        <f t="shared" si="1"/>
        <v>2101.849726548287</v>
      </c>
      <c r="K34" s="24">
        <f t="shared" si="1"/>
        <v>1314.0450734176611</v>
      </c>
      <c r="L34" s="24">
        <f t="shared" si="1"/>
        <v>59831.665877872729</v>
      </c>
      <c r="M34" s="25">
        <v>63550.615528587296</v>
      </c>
      <c r="N34" s="26">
        <v>7.6921263917926845</v>
      </c>
      <c r="O34" s="26">
        <v>13.925819413630208</v>
      </c>
      <c r="P34" s="27">
        <v>4.2344738462150637</v>
      </c>
    </row>
    <row r="35" spans="1:16" x14ac:dyDescent="0.25">
      <c r="A35" s="17">
        <v>1937</v>
      </c>
      <c r="B35" s="23">
        <v>4028.85</v>
      </c>
      <c r="C35" s="24">
        <v>3674.4349999999999</v>
      </c>
      <c r="D35" s="24">
        <v>169226.44112366092</v>
      </c>
      <c r="E35" s="24">
        <f t="shared" si="2"/>
        <v>176929.72612366092</v>
      </c>
      <c r="F35" s="24">
        <f t="shared" si="0"/>
        <v>2328.6752999999999</v>
      </c>
      <c r="G35" s="24">
        <f t="shared" si="3"/>
        <v>2237.7309150000001</v>
      </c>
      <c r="H35" s="24">
        <v>145545.59689118734</v>
      </c>
      <c r="I35" s="24">
        <f t="shared" si="4"/>
        <v>150112.00310618733</v>
      </c>
      <c r="J35" s="24">
        <f t="shared" si="1"/>
        <v>2346.7881226207219</v>
      </c>
      <c r="K35" s="24">
        <f t="shared" si="1"/>
        <v>1453.8728648766214</v>
      </c>
      <c r="L35" s="24">
        <f t="shared" si="1"/>
        <v>69374.245209858273</v>
      </c>
      <c r="M35" s="25">
        <v>73850.730868604282</v>
      </c>
      <c r="N35" s="26">
        <v>7.9375787311616337</v>
      </c>
      <c r="O35" s="26">
        <v>14.648404174739477</v>
      </c>
      <c r="P35" s="27">
        <v>5.5683234992003108</v>
      </c>
    </row>
    <row r="36" spans="1:16" x14ac:dyDescent="0.25">
      <c r="A36" s="17">
        <v>1938</v>
      </c>
      <c r="B36" s="23">
        <v>4530.9464285714294</v>
      </c>
      <c r="C36" s="24">
        <v>5988.4489999999996</v>
      </c>
      <c r="D36" s="24">
        <v>209638.34135023304</v>
      </c>
      <c r="E36" s="24">
        <f t="shared" si="2"/>
        <v>220157.73677880445</v>
      </c>
      <c r="F36" s="24">
        <f t="shared" si="0"/>
        <v>2618.887035714286</v>
      </c>
      <c r="G36" s="24">
        <f t="shared" si="3"/>
        <v>3646.9654409999998</v>
      </c>
      <c r="H36" s="24">
        <v>181143.84409272493</v>
      </c>
      <c r="I36" s="24">
        <f t="shared" si="4"/>
        <v>187409.69656943923</v>
      </c>
      <c r="J36" s="24">
        <f t="shared" si="1"/>
        <v>2513.7825924829094</v>
      </c>
      <c r="K36" s="24">
        <f t="shared" si="1"/>
        <v>2140.1656088849813</v>
      </c>
      <c r="L36" s="24">
        <f t="shared" si="1"/>
        <v>76286.278982359188</v>
      </c>
      <c r="M36" s="25">
        <v>81633.481495719621</v>
      </c>
      <c r="N36" s="26">
        <v>8.3337802035060999</v>
      </c>
      <c r="O36" s="26">
        <v>16.217845189966628</v>
      </c>
      <c r="P36" s="27">
        <v>6.3023251523798098</v>
      </c>
    </row>
    <row r="37" spans="1:16" x14ac:dyDescent="0.25">
      <c r="A37" s="17">
        <v>1939</v>
      </c>
      <c r="B37" s="23">
        <v>4870.2392857142859</v>
      </c>
      <c r="C37" s="24">
        <v>7369.8810000000003</v>
      </c>
      <c r="D37" s="24">
        <v>182459.50358196476</v>
      </c>
      <c r="E37" s="24">
        <f t="shared" si="2"/>
        <v>194699.62386767904</v>
      </c>
      <c r="F37" s="24">
        <f t="shared" si="0"/>
        <v>2814.9983071428569</v>
      </c>
      <c r="G37" s="24">
        <f t="shared" si="3"/>
        <v>4488.2575290000004</v>
      </c>
      <c r="H37" s="24">
        <v>156983.12208964414</v>
      </c>
      <c r="I37" s="24">
        <f t="shared" si="4"/>
        <v>164286.377925787</v>
      </c>
      <c r="J37" s="24">
        <f t="shared" si="1"/>
        <v>2834.6352617678122</v>
      </c>
      <c r="K37" s="24">
        <f t="shared" si="1"/>
        <v>2401.4688543799007</v>
      </c>
      <c r="L37" s="24">
        <f t="shared" si="1"/>
        <v>100464.52077521352</v>
      </c>
      <c r="M37" s="25">
        <v>105849.74265890289</v>
      </c>
      <c r="N37" s="26">
        <v>7.9439032023883511</v>
      </c>
      <c r="O37" s="26">
        <v>17.787286205193777</v>
      </c>
      <c r="P37" s="27">
        <v>4.1472852098893629</v>
      </c>
    </row>
    <row r="38" spans="1:16" x14ac:dyDescent="0.25">
      <c r="A38" s="28">
        <v>1940</v>
      </c>
      <c r="B38" s="29">
        <v>5736.2023809523816</v>
      </c>
      <c r="C38" s="30">
        <v>6902.0720000000001</v>
      </c>
      <c r="D38" s="30">
        <v>192457.35790319767</v>
      </c>
      <c r="E38" s="30">
        <f t="shared" si="2"/>
        <v>205095.63228415005</v>
      </c>
      <c r="F38" s="30">
        <f t="shared" si="0"/>
        <v>3315.5249761904765</v>
      </c>
      <c r="G38" s="30">
        <f t="shared" si="3"/>
        <v>4203.3618479999996</v>
      </c>
      <c r="H38" s="30">
        <v>166148.47499683735</v>
      </c>
      <c r="I38" s="30">
        <f t="shared" si="4"/>
        <v>173667.36182102782</v>
      </c>
      <c r="J38" s="30">
        <f t="shared" si="1"/>
        <v>3490.8386879061804</v>
      </c>
      <c r="K38" s="30">
        <f t="shared" si="1"/>
        <v>2349.686493573573</v>
      </c>
      <c r="L38" s="30">
        <f t="shared" si="1"/>
        <v>110445.89525502388</v>
      </c>
      <c r="M38" s="31">
        <v>116269.6902716834</v>
      </c>
      <c r="N38" s="32">
        <v>7.5975840666264993</v>
      </c>
      <c r="O38" s="32">
        <v>17.025337937839172</v>
      </c>
      <c r="P38" s="33">
        <v>3.992734545608255</v>
      </c>
    </row>
    <row r="39" spans="1:16" x14ac:dyDescent="0.25">
      <c r="B39" s="34"/>
      <c r="C39" s="34"/>
      <c r="D39" s="34"/>
      <c r="E39" s="34"/>
      <c r="F39" s="34"/>
      <c r="G39" s="34"/>
      <c r="H39" s="34"/>
      <c r="I39" s="34"/>
    </row>
    <row r="40" spans="1:16" x14ac:dyDescent="0.25">
      <c r="B40" s="34"/>
      <c r="C40" s="34"/>
      <c r="D40" s="35"/>
      <c r="E40" s="34"/>
      <c r="F40" s="34"/>
      <c r="G40" s="34"/>
      <c r="H40" s="35"/>
      <c r="I40" s="34"/>
    </row>
    <row r="41" spans="1:16" x14ac:dyDescent="0.25">
      <c r="B41" s="34"/>
      <c r="C41" s="34"/>
      <c r="D41" s="35"/>
      <c r="E41" s="34"/>
      <c r="F41" s="34"/>
      <c r="G41" s="34"/>
      <c r="H41" s="35"/>
      <c r="I41" s="34"/>
    </row>
    <row r="42" spans="1:16" x14ac:dyDescent="0.25">
      <c r="B42" s="34"/>
      <c r="C42" s="34"/>
      <c r="D42" s="35"/>
      <c r="E42" s="34"/>
      <c r="F42" s="34"/>
      <c r="G42" s="34"/>
      <c r="H42" s="35"/>
      <c r="I42" s="34"/>
    </row>
    <row r="43" spans="1:16" x14ac:dyDescent="0.25">
      <c r="B43" s="34"/>
      <c r="C43" s="34"/>
      <c r="D43" s="35"/>
      <c r="E43" s="34"/>
      <c r="F43" s="34"/>
      <c r="G43" s="34"/>
      <c r="H43" s="35"/>
      <c r="I43" s="34"/>
    </row>
    <row r="44" spans="1:16" x14ac:dyDescent="0.25">
      <c r="B44" s="34"/>
      <c r="C44" s="34"/>
      <c r="D44" s="35"/>
      <c r="E44" s="34"/>
      <c r="F44" s="34"/>
      <c r="G44" s="34"/>
      <c r="H44" s="35"/>
      <c r="I44" s="34"/>
    </row>
    <row r="45" spans="1:16" x14ac:dyDescent="0.25">
      <c r="B45" s="34"/>
      <c r="C45" s="34"/>
      <c r="D45" s="35"/>
      <c r="E45" s="34"/>
      <c r="F45" s="34"/>
      <c r="G45" s="34"/>
      <c r="H45" s="35"/>
      <c r="I45" s="34"/>
    </row>
    <row r="46" spans="1:16" x14ac:dyDescent="0.25">
      <c r="B46" s="34"/>
      <c r="C46" s="34"/>
      <c r="D46" s="35"/>
      <c r="E46" s="34"/>
      <c r="F46" s="34"/>
      <c r="G46" s="34"/>
      <c r="H46" s="35"/>
      <c r="I46" s="34"/>
    </row>
    <row r="47" spans="1:16" x14ac:dyDescent="0.25">
      <c r="B47" s="34"/>
      <c r="C47" s="34"/>
      <c r="D47" s="35"/>
      <c r="E47" s="34"/>
      <c r="F47" s="34"/>
      <c r="G47" s="34"/>
      <c r="H47" s="35"/>
      <c r="I47" s="34"/>
    </row>
    <row r="48" spans="1:16" x14ac:dyDescent="0.25">
      <c r="B48" s="34"/>
      <c r="C48" s="34"/>
      <c r="D48" s="35"/>
      <c r="E48" s="34"/>
      <c r="F48" s="34"/>
      <c r="G48" s="34"/>
      <c r="H48" s="35"/>
      <c r="I48" s="34"/>
    </row>
    <row r="49" spans="2:9" x14ac:dyDescent="0.25">
      <c r="B49" s="34"/>
      <c r="C49" s="34"/>
      <c r="D49" s="35"/>
      <c r="E49" s="34"/>
      <c r="F49" s="34"/>
      <c r="G49" s="34"/>
      <c r="H49" s="35"/>
      <c r="I49" s="34"/>
    </row>
    <row r="50" spans="2:9" x14ac:dyDescent="0.25">
      <c r="B50" s="34"/>
      <c r="C50" s="34"/>
      <c r="D50" s="35"/>
      <c r="E50" s="34"/>
      <c r="F50" s="34"/>
      <c r="G50" s="34"/>
      <c r="H50" s="35"/>
      <c r="I50" s="34"/>
    </row>
    <row r="51" spans="2:9" x14ac:dyDescent="0.25">
      <c r="B51" s="34"/>
      <c r="C51" s="34"/>
      <c r="D51" s="35"/>
      <c r="E51" s="34"/>
      <c r="F51" s="34"/>
      <c r="G51" s="34"/>
      <c r="H51" s="35"/>
      <c r="I51" s="34"/>
    </row>
    <row r="52" spans="2:9" x14ac:dyDescent="0.25">
      <c r="B52" s="34"/>
      <c r="C52" s="34"/>
      <c r="D52" s="35"/>
      <c r="E52" s="34"/>
      <c r="F52" s="34"/>
      <c r="G52" s="34"/>
      <c r="H52" s="35"/>
      <c r="I52" s="34"/>
    </row>
    <row r="53" spans="2:9" x14ac:dyDescent="0.25">
      <c r="B53" s="34"/>
      <c r="C53" s="34"/>
      <c r="D53" s="35"/>
      <c r="E53" s="34"/>
      <c r="F53" s="34"/>
      <c r="G53" s="34"/>
      <c r="H53" s="35"/>
      <c r="I53" s="34"/>
    </row>
    <row r="54" spans="2:9" x14ac:dyDescent="0.25">
      <c r="B54" s="34"/>
      <c r="C54" s="34"/>
      <c r="D54" s="35"/>
      <c r="E54" s="34"/>
      <c r="F54" s="34"/>
      <c r="G54" s="34"/>
      <c r="H54" s="35"/>
      <c r="I54" s="34"/>
    </row>
    <row r="55" spans="2:9" x14ac:dyDescent="0.25">
      <c r="B55" s="34"/>
      <c r="C55" s="34"/>
      <c r="D55" s="35"/>
      <c r="E55" s="34"/>
      <c r="F55" s="34"/>
      <c r="G55" s="34"/>
      <c r="H55" s="35"/>
      <c r="I55" s="34"/>
    </row>
    <row r="56" spans="2:9" x14ac:dyDescent="0.25">
      <c r="B56" s="34"/>
      <c r="C56" s="34"/>
      <c r="D56" s="35"/>
      <c r="E56" s="34"/>
      <c r="F56" s="34"/>
      <c r="G56" s="34"/>
      <c r="H56" s="35"/>
      <c r="I56" s="34"/>
    </row>
    <row r="57" spans="2:9" x14ac:dyDescent="0.25">
      <c r="B57" s="34"/>
      <c r="C57" s="34"/>
      <c r="D57" s="35"/>
      <c r="E57" s="34"/>
      <c r="F57" s="34"/>
      <c r="G57" s="34"/>
      <c r="H57" s="35"/>
      <c r="I57" s="34"/>
    </row>
    <row r="58" spans="2:9" x14ac:dyDescent="0.25">
      <c r="B58" s="34"/>
      <c r="C58" s="34"/>
      <c r="D58" s="35"/>
      <c r="E58" s="34"/>
      <c r="F58" s="34"/>
      <c r="G58" s="34"/>
      <c r="H58" s="35"/>
      <c r="I58" s="34"/>
    </row>
    <row r="59" spans="2:9" x14ac:dyDescent="0.25">
      <c r="B59" s="34"/>
      <c r="C59" s="34"/>
      <c r="D59" s="35"/>
      <c r="E59" s="34"/>
      <c r="F59" s="34"/>
      <c r="G59" s="34"/>
      <c r="H59" s="35"/>
      <c r="I59" s="34"/>
    </row>
    <row r="60" spans="2:9" x14ac:dyDescent="0.25">
      <c r="B60" s="34"/>
      <c r="C60" s="34"/>
      <c r="D60" s="35"/>
      <c r="E60" s="34"/>
      <c r="F60" s="34"/>
      <c r="G60" s="34"/>
      <c r="H60" s="35"/>
      <c r="I60" s="34"/>
    </row>
    <row r="61" spans="2:9" x14ac:dyDescent="0.25">
      <c r="B61" s="34"/>
      <c r="C61" s="34"/>
      <c r="D61" s="35"/>
      <c r="E61" s="34"/>
      <c r="F61" s="34"/>
      <c r="G61" s="34"/>
      <c r="H61" s="35"/>
      <c r="I61" s="34"/>
    </row>
    <row r="62" spans="2:9" x14ac:dyDescent="0.25">
      <c r="B62" s="34"/>
      <c r="C62" s="34"/>
      <c r="D62" s="35"/>
      <c r="E62" s="34"/>
      <c r="F62" s="34"/>
      <c r="G62" s="34"/>
      <c r="H62" s="35"/>
      <c r="I62" s="34"/>
    </row>
    <row r="63" spans="2:9" x14ac:dyDescent="0.25">
      <c r="B63" s="34"/>
      <c r="C63" s="34"/>
      <c r="D63" s="35"/>
      <c r="E63" s="34"/>
      <c r="F63" s="34"/>
      <c r="G63" s="34"/>
      <c r="H63" s="35"/>
      <c r="I63" s="34"/>
    </row>
    <row r="64" spans="2:9" x14ac:dyDescent="0.25">
      <c r="B64" s="34"/>
      <c r="C64" s="34"/>
      <c r="D64" s="35"/>
      <c r="E64" s="34"/>
      <c r="F64" s="34"/>
      <c r="G64" s="34"/>
      <c r="H64" s="35"/>
      <c r="I64" s="34"/>
    </row>
    <row r="65" spans="2:9" x14ac:dyDescent="0.25">
      <c r="B65" s="34"/>
      <c r="C65" s="34"/>
      <c r="D65" s="35"/>
      <c r="E65" s="34"/>
      <c r="F65" s="34"/>
      <c r="G65" s="34"/>
      <c r="H65" s="35"/>
      <c r="I65" s="34"/>
    </row>
    <row r="66" spans="2:9" x14ac:dyDescent="0.25">
      <c r="B66" s="34"/>
      <c r="C66" s="34"/>
      <c r="D66" s="35"/>
      <c r="E66" s="34"/>
      <c r="F66" s="34"/>
      <c r="G66" s="34"/>
      <c r="H66" s="35"/>
      <c r="I66" s="34"/>
    </row>
    <row r="67" spans="2:9" x14ac:dyDescent="0.25">
      <c r="B67" s="34"/>
      <c r="C67" s="34"/>
      <c r="D67" s="35"/>
      <c r="E67" s="34"/>
      <c r="F67" s="34"/>
      <c r="G67" s="34"/>
      <c r="H67" s="35"/>
      <c r="I67" s="34"/>
    </row>
    <row r="68" spans="2:9" x14ac:dyDescent="0.25">
      <c r="B68" s="34"/>
      <c r="C68" s="34"/>
      <c r="D68" s="35"/>
      <c r="E68" s="34"/>
      <c r="F68" s="34"/>
      <c r="G68" s="34"/>
      <c r="H68" s="35"/>
      <c r="I68" s="34"/>
    </row>
    <row r="69" spans="2:9" x14ac:dyDescent="0.25">
      <c r="D69" s="35"/>
      <c r="H69" s="35"/>
    </row>
  </sheetData>
  <mergeCells count="8">
    <mergeCell ref="B3:E3"/>
    <mergeCell ref="F3:I3"/>
    <mergeCell ref="J3:M3"/>
    <mergeCell ref="N3:P3"/>
    <mergeCell ref="B4:E4"/>
    <mergeCell ref="F4:I4"/>
    <mergeCell ref="J4:M4"/>
    <mergeCell ref="N4:P4"/>
  </mergeCells>
  <phoneticPr fontId="4" type="noConversion"/>
  <pageMargins left="0.23" right="0.19" top="1" bottom="1" header="0.5" footer="0.5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표 Ⅱ-17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김성남</dc:creator>
  <cp:lastModifiedBy>samsung</cp:lastModifiedBy>
  <dcterms:created xsi:type="dcterms:W3CDTF">2017-07-22T05:22:45Z</dcterms:created>
  <dcterms:modified xsi:type="dcterms:W3CDTF">2017-07-23T06:42:53Z</dcterms:modified>
</cp:coreProperties>
</file>